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1570" windowHeight="7455" tabRatio="600" firstSheet="0" activeTab="0" autoFilterDateGrouping="1"/>
  </bookViews>
  <sheets>
    <sheet xmlns:r="http://schemas.openxmlformats.org/officeDocument/2006/relationships" name="Sheet1" sheetId="1" state="visible" r:id="rId1"/>
  </sheets>
  <definedNames/>
  <calcPr calcId="162913" fullCalcOnLoad="1" iterate="1"/>
</workbook>
</file>

<file path=xl/styles.xml><?xml version="1.0" encoding="utf-8"?>
<styleSheet xmlns="http://schemas.openxmlformats.org/spreadsheetml/2006/main">
  <numFmts count="3">
    <numFmt numFmtId="164" formatCode="0000000"/>
    <numFmt numFmtId="165" formatCode="00"/>
    <numFmt numFmtId="166" formatCode="#,##0.0_ ;[Red]\-#,##0.0\ "/>
  </numFmts>
  <fonts count="11">
    <font>
      <name val="Calibri"/>
      <charset val="204"/>
      <family val="2"/>
      <color theme="1"/>
      <sz val="11"/>
      <scheme val="minor"/>
    </font>
    <font>
      <name val="Arial"/>
      <charset val="204"/>
      <family val="2"/>
      <sz val="10"/>
    </font>
    <font>
      <name val="Times New Roman"/>
      <charset val="204"/>
      <family val="1"/>
      <b val="1"/>
      <sz val="14"/>
    </font>
    <font>
      <name val="Times New Roman"/>
      <charset val="204"/>
      <family val="1"/>
      <b val="1"/>
      <sz val="12"/>
    </font>
    <font>
      <name val="Times New Roman"/>
      <charset val="204"/>
      <family val="1"/>
      <sz val="12"/>
    </font>
    <font>
      <name val="Times New Roman"/>
      <charset val="204"/>
      <family val="1"/>
      <i val="1"/>
      <sz val="10"/>
    </font>
    <font>
      <name val="Times New Roman"/>
      <charset val="204"/>
      <family val="1"/>
      <sz val="8"/>
    </font>
    <font>
      <name val="Times New Roman"/>
      <charset val="204"/>
      <family val="1"/>
      <b val="1"/>
      <sz val="10"/>
    </font>
    <font>
      <name val="Times New Roman"/>
      <sz val="10"/>
    </font>
    <font>
      <name val="Times New Roman"/>
      <b val="1"/>
      <sz val="10"/>
    </font>
    <font>
      <name val="Times New Roman"/>
      <b val="1"/>
      <color rgb="000000FF"/>
      <sz val="10"/>
    </font>
  </fonts>
  <fills count="3">
    <fill>
      <patternFill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/>
      <right/>
      <top style="thin">
        <color rgb="00000000"/>
      </top>
      <bottom/>
      <diagonal/>
    </border>
    <border>
      <left/>
      <right style="thin">
        <color rgb="00000000"/>
      </right>
      <top style="thin">
        <color rgb="00000000"/>
      </top>
      <bottom/>
      <diagonal/>
    </border>
    <border>
      <left/>
      <right/>
      <top style="thin">
        <color rgb="00000000"/>
      </top>
      <bottom style="thin">
        <color rgb="00000000"/>
      </bottom>
      <diagonal/>
    </border>
    <border>
      <left/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pivotButton="0" quotePrefix="0" xfId="0"/>
    <xf numFmtId="0" fontId="2" fillId="0" borderId="0" applyAlignment="1" applyProtection="1" pivotButton="0" quotePrefix="0" xfId="1">
      <alignment horizontal="centerContinuous" vertical="center"/>
      <protection locked="1" hidden="1"/>
    </xf>
    <xf numFmtId="0" fontId="3" fillId="0" borderId="0" applyAlignment="1" applyProtection="1" pivotButton="0" quotePrefix="0" xfId="1">
      <alignment horizontal="centerContinuous" vertical="center"/>
      <protection locked="1" hidden="1"/>
    </xf>
    <xf numFmtId="0" fontId="1" fillId="0" borderId="0" pivotButton="0" quotePrefix="0" xfId="1"/>
    <xf numFmtId="0" fontId="4" fillId="0" borderId="0" applyAlignment="1" applyProtection="1" pivotButton="0" quotePrefix="0" xfId="1">
      <alignment horizontal="centerContinuous" vertical="center"/>
      <protection locked="1" hidden="1"/>
    </xf>
    <xf numFmtId="0" fontId="5" fillId="0" borderId="0" applyAlignment="1" applyProtection="1" pivotButton="0" quotePrefix="0" xfId="1">
      <alignment horizontal="left" vertical="center"/>
      <protection locked="1" hidden="1"/>
    </xf>
    <xf numFmtId="0" fontId="2" fillId="0" borderId="0" applyAlignment="1" applyProtection="1" pivotButton="0" quotePrefix="0" xfId="1">
      <alignment horizontal="center" vertical="center"/>
      <protection locked="1" hidden="1"/>
    </xf>
    <xf numFmtId="0" fontId="2" fillId="0" borderId="1" applyAlignment="1" applyProtection="1" pivotButton="0" quotePrefix="0" xfId="1">
      <alignment horizontal="center" vertical="center"/>
      <protection locked="1" hidden="1"/>
    </xf>
    <xf numFmtId="0" fontId="4" fillId="0" borderId="1" applyAlignment="1" applyProtection="1" pivotButton="0" quotePrefix="0" xfId="1">
      <alignment horizontal="centerContinuous" vertical="center"/>
      <protection locked="1" hidden="1"/>
    </xf>
    <xf numFmtId="0" fontId="6" fillId="0" borderId="0" applyProtection="1" pivotButton="0" quotePrefix="0" xfId="1">
      <protection locked="1" hidden="1"/>
    </xf>
    <xf numFmtId="0" fontId="4" fillId="0" borderId="1" applyAlignment="1" applyProtection="1" pivotButton="0" quotePrefix="0" xfId="1">
      <alignment horizontal="center" vertical="center"/>
      <protection locked="1" hidden="1"/>
    </xf>
    <xf numFmtId="0" fontId="4" fillId="0" borderId="1" applyAlignment="1" applyProtection="1" pivotButton="0" quotePrefix="0" xfId="1">
      <alignment horizontal="center" vertical="center" wrapText="1"/>
      <protection locked="1" hidden="1"/>
    </xf>
    <xf numFmtId="164" fontId="3" fillId="2" borderId="1" applyAlignment="1" applyProtection="1" pivotButton="0" quotePrefix="0" xfId="1">
      <alignment horizontal="center" wrapText="1"/>
      <protection locked="1" hidden="1"/>
    </xf>
    <xf numFmtId="165" fontId="6" fillId="2" borderId="1" applyAlignment="1" applyProtection="1" pivotButton="0" quotePrefix="0" xfId="1">
      <alignment horizontal="center" wrapText="1"/>
      <protection locked="1" hidden="1"/>
    </xf>
    <xf numFmtId="166" fontId="7" fillId="0" borderId="1" applyAlignment="1" applyProtection="1" pivotButton="0" quotePrefix="0" xfId="1">
      <alignment wrapText="1"/>
      <protection locked="1" hidden="1"/>
    </xf>
    <xf numFmtId="0" fontId="6" fillId="0" borderId="0" applyProtection="1" pivotButton="0" quotePrefix="0" xfId="1">
      <protection locked="1" hidden="1"/>
    </xf>
    <xf numFmtId="0" fontId="7" fillId="0" borderId="1" applyAlignment="1" applyProtection="1" pivotButton="0" quotePrefix="0" xfId="1">
      <alignment horizontal="center" vertical="center" wrapText="1"/>
      <protection locked="1" hidden="1"/>
    </xf>
    <xf numFmtId="0" fontId="0" fillId="0" borderId="4" applyProtection="1" pivotButton="0" quotePrefix="0" xfId="0">
      <protection locked="1" hidden="1"/>
    </xf>
    <xf numFmtId="0" fontId="0" fillId="0" borderId="5" applyProtection="1" pivotButton="0" quotePrefix="0" xfId="0">
      <protection locked="1" hidden="1"/>
    </xf>
    <xf numFmtId="0" fontId="8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center" vertical="center"/>
    </xf>
    <xf numFmtId="4" fontId="8" fillId="0" borderId="0" applyAlignment="1" pivotButton="0" quotePrefix="0" xfId="0">
      <alignment horizontal="right" vertical="center"/>
    </xf>
    <xf numFmtId="4" fontId="9" fillId="0" borderId="1" applyAlignment="1" applyProtection="1" pivotButton="0" quotePrefix="0" xfId="1">
      <alignment horizontal="right" vertical="center"/>
      <protection locked="1" hidden="1"/>
    </xf>
    <xf numFmtId="0" fontId="9" fillId="0" borderId="1" applyAlignment="1" applyProtection="1" pivotButton="0" quotePrefix="0" xfId="1">
      <alignment horizontal="center" vertical="center" wrapText="1"/>
      <protection locked="1" hidden="1"/>
    </xf>
    <xf numFmtId="0" fontId="8" fillId="0" borderId="6" applyAlignment="1" pivotButton="0" quotePrefix="0" xfId="0">
      <alignment horizontal="left" vertical="center" wrapText="1"/>
    </xf>
    <xf numFmtId="0" fontId="8" fillId="0" borderId="6" applyAlignment="1" pivotButton="0" quotePrefix="0" xfId="0">
      <alignment horizontal="center" vertical="center"/>
    </xf>
    <xf numFmtId="4" fontId="8" fillId="0" borderId="6" applyAlignment="1" pivotButton="0" quotePrefix="0" xfId="0">
      <alignment horizontal="right" vertical="center"/>
    </xf>
    <xf numFmtId="0" fontId="0" fillId="0" borderId="6" pivotButton="0" quotePrefix="0" xfId="0"/>
    <xf numFmtId="4" fontId="10" fillId="0" borderId="6" applyAlignment="1" pivotButton="0" quotePrefix="0" xfId="0">
      <alignment horizontal="right" vertical="center"/>
    </xf>
    <xf numFmtId="0" fontId="9" fillId="0" borderId="6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</cellXfs>
  <cellStyles count="2">
    <cellStyle name="Обычный" xfId="0" builtinId="0"/>
    <cellStyle name="Обычный 2" xfId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53"/>
  <sheetViews>
    <sheetView tabSelected="1" workbookViewId="0">
      <selection activeCell="A3" sqref="A3"/>
    </sheetView>
  </sheetViews>
  <sheetFormatPr baseColWidth="8" defaultColWidth="9.140625" defaultRowHeight="12.75"/>
  <cols>
    <col width="0.7109375" customWidth="1" style="3" min="1" max="1"/>
    <col width="35.7109375" customWidth="1" style="3" min="2" max="2"/>
    <col width="8.5703125" customWidth="1" style="3" min="3" max="3"/>
    <col width="15.85546875" customWidth="1" style="3" min="4" max="7"/>
    <col width="12.42578125" customWidth="1" style="3" min="8" max="8"/>
    <col width="9.140625" customWidth="1" style="3" min="9" max="16384"/>
  </cols>
  <sheetData>
    <row r="1" ht="18" customHeight="1">
      <c r="A1" s="1" t="inlineStr">
        <is>
          <t>Распределение лимитов бюджетных обязательств окружного бюджета по</t>
        </is>
      </c>
      <c r="B1" s="1" t="n"/>
      <c r="C1" s="1" t="n"/>
      <c r="D1" s="2" t="n"/>
      <c r="E1" s="2" t="n"/>
      <c r="F1" s="2" t="n"/>
      <c r="G1" s="2" t="n"/>
      <c r="H1" s="2" t="n"/>
    </row>
    <row r="2" ht="19.5" customHeight="1">
      <c r="A2" s="1" t="inlineStr">
        <is>
          <t>РЕГИОНАЛЬНЫМ ПРОЕКТАМ (ФБ и ОБ) В РАЗРЕЗЕ МЕРОПРИЯТИЙ</t>
        </is>
      </c>
      <c r="B2" s="1" t="n"/>
      <c r="C2" s="1" t="n"/>
      <c r="D2" s="1" t="n"/>
      <c r="E2" s="1" t="n"/>
      <c r="F2" s="1" t="n"/>
      <c r="G2" s="1" t="n"/>
      <c r="H2" s="1" t="n"/>
    </row>
    <row r="3" ht="18.75" customHeight="1">
      <c r="A3" s="4" t="inlineStr">
        <is>
          <t>на 16.04.2024</t>
        </is>
      </c>
      <c r="B3" s="1" t="n"/>
      <c r="C3" s="1" t="n"/>
      <c r="D3" s="1" t="n"/>
      <c r="E3" s="1" t="n"/>
      <c r="F3" s="1" t="n"/>
      <c r="G3" s="1" t="n"/>
      <c r="H3" s="1" t="n"/>
    </row>
    <row r="4" ht="12.75" customHeight="1">
      <c r="A4" s="5" t="inlineStr">
        <is>
          <t>Единица измерения: (руб.)</t>
        </is>
      </c>
      <c r="B4" s="6" t="n"/>
      <c r="C4" s="6" t="n"/>
      <c r="D4" s="6" t="n"/>
      <c r="E4" s="6" t="n"/>
      <c r="F4" s="6" t="n"/>
      <c r="G4" s="6" t="n"/>
      <c r="H4" s="6" t="n"/>
    </row>
    <row r="5" ht="20.25" customHeight="1">
      <c r="A5" s="6" t="n"/>
      <c r="B5" s="7" t="n"/>
      <c r="C5" s="7" t="n"/>
      <c r="D5" s="7" t="n"/>
      <c r="E5" s="8" t="inlineStr">
        <is>
          <t>в том числе:</t>
        </is>
      </c>
      <c r="F5" s="8" t="n"/>
      <c r="G5" s="7" t="n"/>
      <c r="H5" s="7" t="n"/>
    </row>
    <row r="6" ht="45" customHeight="1">
      <c r="A6" s="15" t="n"/>
      <c r="B6" s="10" t="inlineStr">
        <is>
          <t>Наименование</t>
        </is>
      </c>
      <c r="C6" s="11" t="inlineStr">
        <is>
          <t>Целевая статья</t>
        </is>
      </c>
      <c r="D6" s="11">
        <f>"Всего на "&amp;CHAR(10)&amp;YEAR(TODAY())&amp;" год"</f>
        <v/>
      </c>
      <c r="E6" s="11" t="inlineStr">
        <is>
          <t>средства федерального бюджета</t>
        </is>
      </c>
      <c r="F6" s="11" t="inlineStr">
        <is>
          <t>средства окружного бюджета</t>
        </is>
      </c>
      <c r="G6" s="11">
        <f>"Исполнение "&amp;YEAR(TODAY())&amp;" года"</f>
        <v/>
      </c>
      <c r="H6" s="11" t="inlineStr">
        <is>
          <t>Процент исполнения</t>
        </is>
      </c>
    </row>
    <row r="7" ht="18" customHeight="1">
      <c r="A7" s="15" t="n"/>
      <c r="B7" s="12" t="inlineStr">
        <is>
          <t>ВСЕГО ПО ПРОЕКТАМ:</t>
        </is>
      </c>
      <c r="C7" s="13" t="n"/>
      <c r="D7" s="22">
        <f>SUM(D11,D17,D22,D25,D30,D33,D40,D46,D49,D52)</f>
        <v/>
      </c>
      <c r="E7" s="22">
        <f>SUM(E11,E17,E22,E25,E30,E33,E40,E46,E49,E52)</f>
        <v/>
      </c>
      <c r="F7" s="22">
        <f>SUM(F11,F17,F22,F25,F30,F33,F40,F46,F49,F52)</f>
        <v/>
      </c>
      <c r="G7" s="22">
        <f>SUM(G11,G17,G22,G25,G30,G33,G40,G46,G49,G52)</f>
        <v/>
      </c>
      <c r="H7" s="22">
        <f>IF(D7&lt;&gt;0,G7/D7*100,"")</f>
        <v/>
      </c>
    </row>
    <row r="8" ht="14.25" customHeight="1">
      <c r="A8" s="15" t="n"/>
      <c r="B8" s="23" t="inlineStr">
        <is>
          <t>A: КУЛЬТУРА</t>
        </is>
      </c>
      <c r="C8" s="17" t="n"/>
      <c r="D8" s="17" t="n"/>
      <c r="E8" s="17" t="n"/>
      <c r="F8" s="17" t="n"/>
      <c r="G8" s="17" t="n"/>
      <c r="H8" s="18" t="n"/>
    </row>
    <row r="9" ht="25" customHeight="1">
      <c r="B9" s="24" t="inlineStr">
        <is>
          <t>Цифровая культура</t>
        </is>
      </c>
      <c r="C9" s="25" t="inlineStr">
        <is>
          <t>A3</t>
        </is>
      </c>
      <c r="D9" s="26" t="n">
        <v>6000000</v>
      </c>
      <c r="E9" s="26" t="n">
        <v>5400000</v>
      </c>
      <c r="F9" s="26" t="n">
        <v>600000</v>
      </c>
      <c r="G9" s="26" t="n">
        <v>6000000</v>
      </c>
      <c r="H9" s="26" t="n">
        <v>33.33</v>
      </c>
    </row>
    <row r="10" ht="49" customHeight="1">
      <c r="B10" s="24" t="inlineStr">
        <is>
          <t>Обеспечение качественно нового уровня развития инфраструктуры культуры ("Культурная среда")</t>
        </is>
      </c>
      <c r="C10" s="25" t="inlineStr">
        <is>
          <t>A1</t>
        </is>
      </c>
      <c r="D10" s="26" t="n">
        <v>100109400</v>
      </c>
      <c r="E10" s="26" t="n">
        <v>64499600</v>
      </c>
      <c r="F10" s="26" t="n">
        <v>35609800</v>
      </c>
      <c r="G10" s="26" t="n">
        <v>26784399.84</v>
      </c>
      <c r="H10" s="26" t="n">
        <v>8.92</v>
      </c>
    </row>
    <row r="11" ht="15" customHeight="1">
      <c r="B11" s="27" t="n"/>
      <c r="C11" s="27" t="n"/>
      <c r="D11" s="28">
        <f>SUM(D9:D10)</f>
        <v/>
      </c>
      <c r="E11" s="28">
        <f>SUM(E9:E10)</f>
        <v/>
      </c>
      <c r="F11" s="28">
        <f>SUM(F9:F10)</f>
        <v/>
      </c>
      <c r="G11" s="28">
        <f>SUM(G9:G10)</f>
        <v/>
      </c>
      <c r="H11" s="28">
        <f>IF(D11&lt;&gt;0,G11/D11*100,"")</f>
        <v/>
      </c>
    </row>
    <row r="12" ht="25" customHeight="1">
      <c r="B12" s="29" t="inlineStr">
        <is>
          <t>E: ОБРАЗОВАНИЕ</t>
        </is>
      </c>
      <c r="C12" s="30" t="n"/>
      <c r="D12" s="30" t="n"/>
      <c r="E12" s="30" t="n"/>
      <c r="F12" s="30" t="n"/>
      <c r="G12" s="30" t="n"/>
      <c r="H12" s="31" t="n"/>
    </row>
    <row r="13" ht="25" customHeight="1">
      <c r="B13" s="24" t="inlineStr">
        <is>
          <t>Успех каждого ребёнка</t>
        </is>
      </c>
      <c r="C13" s="25" t="inlineStr">
        <is>
          <t>E2</t>
        </is>
      </c>
      <c r="D13" s="26" t="n">
        <v>2115200</v>
      </c>
      <c r="E13" s="26" t="n">
        <v>1903600</v>
      </c>
      <c r="F13" s="26" t="n">
        <v>211600</v>
      </c>
      <c r="G13" s="26" t="n">
        <v>0</v>
      </c>
      <c r="H13" s="26" t="n">
        <v>0</v>
      </c>
    </row>
    <row r="14" ht="37" customHeight="1">
      <c r="B14" s="24" t="inlineStr">
        <is>
          <t>Патриотическое воспитание граждан Российской Федерации</t>
        </is>
      </c>
      <c r="C14" s="25" t="inlineStr">
        <is>
          <t>EВ</t>
        </is>
      </c>
      <c r="D14" s="26" t="n">
        <v>8753600</v>
      </c>
      <c r="E14" s="26" t="n">
        <v>7878200</v>
      </c>
      <c r="F14" s="26" t="n">
        <v>875400</v>
      </c>
      <c r="G14" s="26" t="n">
        <v>2927391</v>
      </c>
      <c r="H14" s="26" t="n">
        <v>11.15</v>
      </c>
    </row>
    <row r="15" ht="25" customHeight="1">
      <c r="B15" s="24" t="inlineStr">
        <is>
          <t>Социальная активность</t>
        </is>
      </c>
      <c r="C15" s="25" t="inlineStr">
        <is>
          <t>E8</t>
        </is>
      </c>
      <c r="D15" s="26" t="n">
        <v>9937300</v>
      </c>
      <c r="E15" s="26" t="n">
        <v>8943500</v>
      </c>
      <c r="F15" s="26" t="n">
        <v>993800</v>
      </c>
      <c r="G15" s="26" t="n">
        <v>4816800</v>
      </c>
      <c r="H15" s="26" t="n">
        <v>16.16</v>
      </c>
    </row>
    <row r="16" ht="25" customHeight="1">
      <c r="B16" s="24" t="inlineStr">
        <is>
          <t>Современная школа</t>
        </is>
      </c>
      <c r="C16" s="25" t="inlineStr">
        <is>
          <t>E1</t>
        </is>
      </c>
      <c r="D16" s="26" t="n">
        <v>13068500</v>
      </c>
      <c r="E16" s="26" t="n">
        <v>11301600</v>
      </c>
      <c r="F16" s="26" t="n">
        <v>1766900</v>
      </c>
      <c r="G16" s="26" t="n">
        <v>0</v>
      </c>
      <c r="H16" s="26" t="n">
        <v>0</v>
      </c>
    </row>
    <row r="17" ht="15" customHeight="1">
      <c r="B17" s="27" t="n"/>
      <c r="C17" s="27" t="n"/>
      <c r="D17" s="28">
        <f>SUM(D13:D16)</f>
        <v/>
      </c>
      <c r="E17" s="28">
        <f>SUM(E13:E16)</f>
        <v/>
      </c>
      <c r="F17" s="28">
        <f>SUM(F13:F16)</f>
        <v/>
      </c>
      <c r="G17" s="28">
        <f>SUM(G13:G16)</f>
        <v/>
      </c>
      <c r="H17" s="28">
        <f>IF(D17&lt;&gt;0,G17/D17*100,"")</f>
        <v/>
      </c>
    </row>
    <row r="18" ht="25" customHeight="1">
      <c r="B18" s="29" t="inlineStr">
        <is>
          <t>F: ЖИЛЬЕ И ГОРОДСКАЯ СРЕДА</t>
        </is>
      </c>
      <c r="C18" s="30" t="n"/>
      <c r="D18" s="30" t="n"/>
      <c r="E18" s="30" t="n"/>
      <c r="F18" s="30" t="n"/>
      <c r="G18" s="30" t="n"/>
      <c r="H18" s="31" t="n"/>
    </row>
    <row r="19" ht="49" customHeight="1">
      <c r="B19" s="24" t="inlineStr">
        <is>
          <t>Обеспечение устойчивого сокращения непригодного для проживания жилищного фонда</t>
        </is>
      </c>
      <c r="C19" s="25" t="inlineStr">
        <is>
          <t>F3</t>
        </is>
      </c>
      <c r="D19" s="26" t="n">
        <v>0</v>
      </c>
      <c r="E19" s="26" t="n">
        <v>0</v>
      </c>
      <c r="F19" s="26" t="n">
        <v>0</v>
      </c>
      <c r="G19" s="26" t="n">
        <v>0</v>
      </c>
      <c r="H19" s="26" t="n">
        <v>0</v>
      </c>
    </row>
    <row r="20" ht="25" customHeight="1">
      <c r="B20" s="24" t="inlineStr">
        <is>
          <t>Чистая вода</t>
        </is>
      </c>
      <c r="C20" s="25" t="inlineStr">
        <is>
          <t>F5</t>
        </is>
      </c>
      <c r="D20" s="26" t="n">
        <v>89726200</v>
      </c>
      <c r="E20" s="26" t="n">
        <v>55869500</v>
      </c>
      <c r="F20" s="26" t="n">
        <v>33856700</v>
      </c>
      <c r="G20" s="26" t="n">
        <v>0</v>
      </c>
      <c r="H20" s="26" t="n">
        <v>0</v>
      </c>
    </row>
    <row r="21" ht="37" customHeight="1">
      <c r="B21" s="24" t="inlineStr">
        <is>
          <t>Формирование комфортной городской среды</t>
        </is>
      </c>
      <c r="C21" s="25" t="inlineStr">
        <is>
          <t>F2</t>
        </is>
      </c>
      <c r="D21" s="26" t="n">
        <v>111111200</v>
      </c>
      <c r="E21" s="26" t="n">
        <v>100000000</v>
      </c>
      <c r="F21" s="26" t="n">
        <v>11111200</v>
      </c>
      <c r="G21" s="26" t="n">
        <v>0</v>
      </c>
      <c r="H21" s="26" t="n">
        <v>0</v>
      </c>
    </row>
    <row r="22" ht="15" customHeight="1">
      <c r="B22" s="27" t="n"/>
      <c r="C22" s="27" t="n"/>
      <c r="D22" s="28">
        <f>SUM(D19:D21)</f>
        <v/>
      </c>
      <c r="E22" s="28">
        <f>SUM(E19:E21)</f>
        <v/>
      </c>
      <c r="F22" s="28">
        <f>SUM(F19:F21)</f>
        <v/>
      </c>
      <c r="G22" s="28">
        <f>SUM(G19:G21)</f>
        <v/>
      </c>
      <c r="H22" s="28">
        <f>IF(D22&lt;&gt;0,G22/D22*100,"")</f>
        <v/>
      </c>
    </row>
    <row r="23" ht="25" customHeight="1">
      <c r="B23" s="29" t="inlineStr">
        <is>
          <t>G: ЭКОЛОГИЯ</t>
        </is>
      </c>
      <c r="C23" s="30" t="n"/>
      <c r="D23" s="30" t="n"/>
      <c r="E23" s="30" t="n"/>
      <c r="F23" s="30" t="n"/>
      <c r="G23" s="30" t="n"/>
      <c r="H23" s="31" t="n"/>
    </row>
    <row r="24" ht="25" customHeight="1">
      <c r="B24" s="24" t="inlineStr">
        <is>
          <t>Чистая страна</t>
        </is>
      </c>
      <c r="C24" s="25" t="inlineStr">
        <is>
          <t>G1</t>
        </is>
      </c>
      <c r="D24" s="26" t="n">
        <v>13000000</v>
      </c>
      <c r="E24" s="26" t="n">
        <v>0</v>
      </c>
      <c r="F24" s="26" t="n">
        <v>13000000</v>
      </c>
      <c r="G24" s="26" t="n">
        <v>0</v>
      </c>
      <c r="H24" s="26" t="n">
        <v>0</v>
      </c>
    </row>
    <row r="25" ht="15" customHeight="1">
      <c r="B25" s="27" t="n"/>
      <c r="C25" s="27" t="n"/>
      <c r="D25" s="28">
        <f>SUM(D24:D24)</f>
        <v/>
      </c>
      <c r="E25" s="28">
        <f>SUM(E24:E24)</f>
        <v/>
      </c>
      <c r="F25" s="28">
        <f>SUM(F24:F24)</f>
        <v/>
      </c>
      <c r="G25" s="28">
        <f>SUM(G24:G24)</f>
        <v/>
      </c>
      <c r="H25" s="28">
        <f>IF(D25&lt;&gt;0,G25/D25*100,"")</f>
        <v/>
      </c>
    </row>
    <row r="26" ht="49" customHeight="1">
      <c r="B26" s="29" t="inlineStr">
        <is>
          <t>I: МАЛОЕ И СРЕДНЕЕ ПРЕДПРИНИМАТЕЛЬСТВО И ПОДДЕРЖКА ИНДИВИДУАЛЬНОЙ ПРЕДПРИНИМАТЕЛЬСКОЙ ИНИЦИАТИВЫ</t>
        </is>
      </c>
      <c r="C26" s="30" t="n"/>
      <c r="D26" s="30" t="n"/>
      <c r="E26" s="30" t="n"/>
      <c r="F26" s="30" t="n"/>
      <c r="G26" s="30" t="n"/>
      <c r="H26" s="31" t="n"/>
    </row>
    <row r="27" ht="49" customHeight="1">
      <c r="B27" s="24" t="inlineStr">
        <is>
          <t>Создание благоприятных условий для осуществления деятельности самозанятыми гражданами</t>
        </is>
      </c>
      <c r="C27" s="25" t="inlineStr">
        <is>
          <t>I2</t>
        </is>
      </c>
      <c r="D27" s="26" t="n">
        <v>1402111.12</v>
      </c>
      <c r="E27" s="26" t="n">
        <v>1261900</v>
      </c>
      <c r="F27" s="26" t="n">
        <v>140211.12</v>
      </c>
      <c r="G27" s="26" t="n">
        <v>1402111.12</v>
      </c>
      <c r="H27" s="26" t="n">
        <v>33.33</v>
      </c>
    </row>
    <row r="28" ht="37" customHeight="1">
      <c r="B28" s="24" t="inlineStr">
        <is>
          <t>Создание условий для лёгкого старта и комфортного ведения бизнеса</t>
        </is>
      </c>
      <c r="C28" s="25" t="inlineStr">
        <is>
          <t>I4</t>
        </is>
      </c>
      <c r="D28" s="26" t="n">
        <v>5681930</v>
      </c>
      <c r="E28" s="26" t="n">
        <v>5113700</v>
      </c>
      <c r="F28" s="26" t="n">
        <v>568230</v>
      </c>
      <c r="G28" s="26" t="n">
        <v>2963777.78</v>
      </c>
      <c r="H28" s="26" t="n">
        <v>17.39</v>
      </c>
    </row>
    <row r="29" ht="37" customHeight="1">
      <c r="B29" s="24" t="inlineStr">
        <is>
          <t>Акселерация субъектов малого и среднего предпринимательства</t>
        </is>
      </c>
      <c r="C29" s="25" t="inlineStr">
        <is>
          <t>I5</t>
        </is>
      </c>
      <c r="D29" s="26" t="n">
        <v>7212400</v>
      </c>
      <c r="E29" s="26" t="n">
        <v>5673000</v>
      </c>
      <c r="F29" s="26" t="n">
        <v>1539400</v>
      </c>
      <c r="G29" s="26" t="n">
        <v>4157383.76</v>
      </c>
      <c r="H29" s="26" t="n">
        <v>19.21</v>
      </c>
    </row>
    <row r="30" ht="15" customHeight="1">
      <c r="B30" s="27" t="n"/>
      <c r="C30" s="27" t="n"/>
      <c r="D30" s="28">
        <f>SUM(D27:D29)</f>
        <v/>
      </c>
      <c r="E30" s="28">
        <f>SUM(E27:E29)</f>
        <v/>
      </c>
      <c r="F30" s="28">
        <f>SUM(F27:F29)</f>
        <v/>
      </c>
      <c r="G30" s="28">
        <f>SUM(G27:G29)</f>
        <v/>
      </c>
      <c r="H30" s="28">
        <f>IF(D30&lt;&gt;0,G30/D30*100,"")</f>
        <v/>
      </c>
    </row>
    <row r="31" ht="25" customHeight="1">
      <c r="B31" s="29" t="inlineStr">
        <is>
          <t>J: ТУРИЗМ И ИНДУСТРИЯ ГОСТЕПРИИМСТВА</t>
        </is>
      </c>
      <c r="C31" s="30" t="n"/>
      <c r="D31" s="30" t="n"/>
      <c r="E31" s="30" t="n"/>
      <c r="F31" s="30" t="n"/>
      <c r="G31" s="30" t="n"/>
      <c r="H31" s="31" t="n"/>
    </row>
    <row r="32" ht="25" customHeight="1">
      <c r="B32" s="24" t="inlineStr">
        <is>
          <t>Развитие туристической инфраструктуры</t>
        </is>
      </c>
      <c r="C32" s="25" t="inlineStr">
        <is>
          <t>J1</t>
        </is>
      </c>
      <c r="D32" s="26" t="n">
        <v>1817300</v>
      </c>
      <c r="E32" s="26" t="n">
        <v>1635500</v>
      </c>
      <c r="F32" s="26" t="n">
        <v>181800</v>
      </c>
      <c r="G32" s="26" t="n">
        <v>0</v>
      </c>
      <c r="H32" s="26" t="n">
        <v>0</v>
      </c>
    </row>
    <row r="33" ht="15" customHeight="1">
      <c r="B33" s="27" t="n"/>
      <c r="C33" s="27" t="n"/>
      <c r="D33" s="28">
        <f>SUM(D32:D32)</f>
        <v/>
      </c>
      <c r="E33" s="28">
        <f>SUM(E32:E32)</f>
        <v/>
      </c>
      <c r="F33" s="28">
        <f>SUM(F32:F32)</f>
        <v/>
      </c>
      <c r="G33" s="28">
        <f>SUM(G32:G32)</f>
        <v/>
      </c>
      <c r="H33" s="28">
        <f>IF(D33&lt;&gt;0,G33/D33*100,"")</f>
        <v/>
      </c>
    </row>
    <row r="34" ht="25" customHeight="1">
      <c r="B34" s="29" t="inlineStr">
        <is>
          <t>N: ЗДРАВООХРАНЕНИЕ</t>
        </is>
      </c>
      <c r="C34" s="30" t="n"/>
      <c r="D34" s="30" t="n"/>
      <c r="E34" s="30" t="n"/>
      <c r="F34" s="30" t="n"/>
      <c r="G34" s="30" t="n"/>
      <c r="H34" s="31" t="n"/>
    </row>
    <row r="35" ht="37" customHeight="1">
      <c r="B35" s="24" t="inlineStr">
        <is>
          <t>Борьба с онкологическими заболеваниями</t>
        </is>
      </c>
      <c r="C35" s="25" t="inlineStr">
        <is>
          <t>N3</t>
        </is>
      </c>
      <c r="D35" s="26" t="n">
        <v>1695400</v>
      </c>
      <c r="E35" s="26" t="n">
        <v>1525800</v>
      </c>
      <c r="F35" s="26" t="n">
        <v>169600</v>
      </c>
      <c r="G35" s="26" t="n">
        <v>1695400</v>
      </c>
      <c r="H35" s="26" t="n">
        <v>33.33</v>
      </c>
    </row>
    <row r="36" ht="37" customHeight="1">
      <c r="B36" s="24" t="inlineStr">
        <is>
          <t>Борьба с сердечно-сосудистыми заболеваниями</t>
        </is>
      </c>
      <c r="C36" s="25" t="inlineStr">
        <is>
          <t>N2</t>
        </is>
      </c>
      <c r="D36" s="26" t="n">
        <v>6002400</v>
      </c>
      <c r="E36" s="26" t="n">
        <v>5402100</v>
      </c>
      <c r="F36" s="26" t="n">
        <v>600300</v>
      </c>
      <c r="G36" s="26" t="n">
        <v>5471766.06</v>
      </c>
      <c r="H36" s="26" t="n">
        <v>30.39</v>
      </c>
    </row>
    <row r="37" ht="61" customHeight="1">
      <c r="B37" s="24" t="inlineStr">
        <is>
          <t>Создание единого цифрового контура в здравоохранении на основе единой государственной информационной системы здравоохранения (ЕГИСЗ)</t>
        </is>
      </c>
      <c r="C37" s="25" t="inlineStr">
        <is>
          <t>N7</t>
        </is>
      </c>
      <c r="D37" s="26" t="n">
        <v>53345500</v>
      </c>
      <c r="E37" s="26" t="n">
        <v>48010900</v>
      </c>
      <c r="F37" s="26" t="n">
        <v>5334600</v>
      </c>
      <c r="G37" s="26" t="n">
        <v>0</v>
      </c>
      <c r="H37" s="26" t="n">
        <v>0</v>
      </c>
    </row>
    <row r="38" ht="37" customHeight="1">
      <c r="B38" s="24" t="inlineStr">
        <is>
          <t>Развитие системы оказания первичной медико-санитарной помощи</t>
        </is>
      </c>
      <c r="C38" s="25" t="inlineStr">
        <is>
          <t>N1</t>
        </is>
      </c>
      <c r="D38" s="26" t="n">
        <v>155826700</v>
      </c>
      <c r="E38" s="26" t="n">
        <v>61406100</v>
      </c>
      <c r="F38" s="26" t="n">
        <v>94420600</v>
      </c>
      <c r="G38" s="26" t="n">
        <v>77941100</v>
      </c>
      <c r="H38" s="26" t="n">
        <v>16.67</v>
      </c>
    </row>
    <row r="39" ht="37" customHeight="1">
      <c r="B39" s="24" t="inlineStr">
        <is>
          <t>Модернизация первичного звена здравоохранения</t>
        </is>
      </c>
      <c r="C39" s="25" t="inlineStr">
        <is>
          <t>N9</t>
        </is>
      </c>
      <c r="D39" s="26" t="n">
        <v>74870200</v>
      </c>
      <c r="E39" s="26" t="n">
        <v>63946600</v>
      </c>
      <c r="F39" s="26" t="n">
        <v>10923600</v>
      </c>
      <c r="G39" s="26" t="n">
        <v>74870200</v>
      </c>
      <c r="H39" s="26" t="n">
        <v>33.33</v>
      </c>
    </row>
    <row r="40" ht="15" customHeight="1">
      <c r="B40" s="27" t="n"/>
      <c r="C40" s="27" t="n"/>
      <c r="D40" s="28">
        <f>SUM(D35:D39)</f>
        <v/>
      </c>
      <c r="E40" s="28">
        <f>SUM(E35:E39)</f>
        <v/>
      </c>
      <c r="F40" s="28">
        <f>SUM(F35:F39)</f>
        <v/>
      </c>
      <c r="G40" s="28">
        <f>SUM(G35:G39)</f>
        <v/>
      </c>
      <c r="H40" s="28">
        <f>IF(D40&lt;&gt;0,G40/D40*100,"")</f>
        <v/>
      </c>
    </row>
    <row r="41" ht="25" customHeight="1">
      <c r="B41" s="29" t="inlineStr">
        <is>
          <t>P: ДЕМОГРАФИЯ</t>
        </is>
      </c>
      <c r="C41" s="30" t="n"/>
      <c r="D41" s="30" t="n"/>
      <c r="E41" s="30" t="n"/>
      <c r="F41" s="30" t="n"/>
      <c r="G41" s="30" t="n"/>
      <c r="H41" s="31" t="n"/>
    </row>
    <row r="42" ht="25" customHeight="1">
      <c r="B42" s="24" t="inlineStr">
        <is>
          <t>Содействие занятости</t>
        </is>
      </c>
      <c r="C42" s="25" t="inlineStr">
        <is>
          <t>P2</t>
        </is>
      </c>
      <c r="D42" s="26" t="n">
        <v>100589100</v>
      </c>
      <c r="E42" s="26" t="n">
        <v>0</v>
      </c>
      <c r="F42" s="26" t="n">
        <v>100589100</v>
      </c>
      <c r="G42" s="26" t="n">
        <v>0</v>
      </c>
      <c r="H42" s="26" t="n">
        <v>0</v>
      </c>
    </row>
    <row r="43" ht="61" customHeight="1">
      <c r="B43" s="24" t="inlineStr">
        <is>
          <t>Формирование системы мотивации граждан к здоровому образу жизни, включая здоровое питание и отказ от вредных привычек</t>
        </is>
      </c>
      <c r="C43" s="25" t="inlineStr">
        <is>
          <t>P4</t>
        </is>
      </c>
      <c r="D43" s="26" t="n">
        <v>321400</v>
      </c>
      <c r="E43" s="26" t="n">
        <v>289200</v>
      </c>
      <c r="F43" s="26" t="n">
        <v>32200</v>
      </c>
      <c r="G43" s="26" t="n">
        <v>0</v>
      </c>
      <c r="H43" s="26" t="n">
        <v>0</v>
      </c>
    </row>
    <row r="44" ht="85" customHeight="1">
      <c r="B44" s="24" t="inlineStr">
        <is>
      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      </is>
      </c>
      <c r="C44" s="25" t="inlineStr">
        <is>
          <t>P5</t>
        </is>
      </c>
      <c r="D44" s="26" t="n">
        <v>135233300</v>
      </c>
      <c r="E44" s="26" t="n">
        <v>380500</v>
      </c>
      <c r="F44" s="26" t="n">
        <v>134852800</v>
      </c>
      <c r="G44" s="26" t="n">
        <v>501100</v>
      </c>
      <c r="H44" s="26" t="n">
        <v>0.12</v>
      </c>
    </row>
    <row r="45" ht="49" customHeight="1">
      <c r="B45" s="24" t="inlineStr">
        <is>
          <t>Разработка и реализация программы системной поддержки и повышения качества жизни граждан старшего поколения</t>
        </is>
      </c>
      <c r="C45" s="25" t="inlineStr">
        <is>
          <t>P3</t>
        </is>
      </c>
      <c r="D45" s="26" t="n">
        <v>24738500</v>
      </c>
      <c r="E45" s="26" t="n">
        <v>22265400</v>
      </c>
      <c r="F45" s="26" t="n">
        <v>2473100</v>
      </c>
      <c r="G45" s="26" t="n">
        <v>13851300</v>
      </c>
      <c r="H45" s="26" t="n">
        <v>13.21</v>
      </c>
    </row>
    <row r="46" ht="15" customHeight="1">
      <c r="B46" s="27" t="n"/>
      <c r="C46" s="27" t="n"/>
      <c r="D46" s="28">
        <f>SUM(D42:D45)</f>
        <v/>
      </c>
      <c r="E46" s="28">
        <f>SUM(E42:E45)</f>
        <v/>
      </c>
      <c r="F46" s="28">
        <f>SUM(F42:F45)</f>
        <v/>
      </c>
      <c r="G46" s="28">
        <f>SUM(G42:G45)</f>
        <v/>
      </c>
      <c r="H46" s="28">
        <f>IF(D46&lt;&gt;0,G46/D46*100,"")</f>
        <v/>
      </c>
    </row>
    <row r="47" ht="37" customHeight="1">
      <c r="B47" s="29" t="inlineStr">
        <is>
          <t>R: БЕЗОПАСНЫЕ И КАЧЕСТВЕННЫЕ АВТОМОБИЛЬНЫЕ ДОРОГИ</t>
        </is>
      </c>
      <c r="C47" s="30" t="n"/>
      <c r="D47" s="30" t="n"/>
      <c r="E47" s="30" t="n"/>
      <c r="F47" s="30" t="n"/>
      <c r="G47" s="30" t="n"/>
      <c r="H47" s="31" t="n"/>
    </row>
    <row r="48" ht="25" customHeight="1">
      <c r="B48" s="24" t="inlineStr">
        <is>
          <t>Региональная и местная дорожная сеть</t>
        </is>
      </c>
      <c r="C48" s="25" t="inlineStr">
        <is>
          <t>R1</t>
        </is>
      </c>
      <c r="D48" s="26" t="n">
        <v>853402700</v>
      </c>
      <c r="E48" s="26" t="n">
        <v>316794700</v>
      </c>
      <c r="F48" s="26" t="n">
        <v>536608000</v>
      </c>
      <c r="G48" s="26" t="n">
        <v>314369831.38</v>
      </c>
      <c r="H48" s="26" t="n">
        <v>10.87</v>
      </c>
    </row>
    <row r="49" ht="15" customHeight="1">
      <c r="B49" s="27" t="n"/>
      <c r="C49" s="27" t="n"/>
      <c r="D49" s="28">
        <f>SUM(D48:D48)</f>
        <v/>
      </c>
      <c r="E49" s="28">
        <f>SUM(E48:E48)</f>
        <v/>
      </c>
      <c r="F49" s="28">
        <f>SUM(F48:F48)</f>
        <v/>
      </c>
      <c r="G49" s="28">
        <f>SUM(G48:G48)</f>
        <v/>
      </c>
      <c r="H49" s="28">
        <f>IF(D49&lt;&gt;0,G49/D49*100,"")</f>
        <v/>
      </c>
    </row>
    <row r="50" ht="25" customHeight="1">
      <c r="B50" s="29" t="inlineStr">
        <is>
          <t>T: МЕЖДУНАРОДНАЯ КООПЕРАЦИЯ И ЭКСПОРТ</t>
        </is>
      </c>
      <c r="C50" s="30" t="n"/>
      <c r="D50" s="30" t="n"/>
      <c r="E50" s="30" t="n"/>
      <c r="F50" s="30" t="n"/>
      <c r="G50" s="30" t="n"/>
      <c r="H50" s="31" t="n"/>
    </row>
    <row r="51" ht="37" customHeight="1">
      <c r="B51" s="24" t="inlineStr">
        <is>
          <t>Экспорт продукции АПК Ненецкого автономного округа</t>
        </is>
      </c>
      <c r="C51" s="25" t="inlineStr">
        <is>
          <t>T2</t>
        </is>
      </c>
      <c r="D51" s="26" t="n">
        <v>3280000</v>
      </c>
      <c r="E51" s="26" t="n">
        <v>2952000</v>
      </c>
      <c r="F51" s="26" t="n">
        <v>328000</v>
      </c>
      <c r="G51" s="26" t="n">
        <v>0</v>
      </c>
      <c r="H51" s="26" t="n">
        <v>0</v>
      </c>
    </row>
    <row r="52" ht="15" customHeight="1">
      <c r="B52" s="27" t="n"/>
      <c r="C52" s="27" t="n"/>
      <c r="D52" s="28">
        <f>SUM(D51:D51)</f>
        <v/>
      </c>
      <c r="E52" s="28">
        <f>SUM(E51:E51)</f>
        <v/>
      </c>
      <c r="F52" s="28">
        <f>SUM(F51:F51)</f>
        <v/>
      </c>
      <c r="G52" s="28">
        <f>SUM(G51:G51)</f>
        <v/>
      </c>
      <c r="H52" s="28">
        <f>IF(D52&lt;&gt;0,G52/D52*100,"")</f>
        <v/>
      </c>
    </row>
    <row r="53"/>
  </sheetData>
  <mergeCells count="11">
    <mergeCell ref="B8:H8"/>
    <mergeCell ref="B12:H12"/>
    <mergeCell ref="B18:H18"/>
    <mergeCell ref="B23:H23"/>
    <mergeCell ref="B26:H26"/>
    <mergeCell ref="B31:H31"/>
    <mergeCell ref="B34:H34"/>
    <mergeCell ref="B41:H41"/>
    <mergeCell ref="B47:H47"/>
    <mergeCell ref="B50:H50"/>
    <mergeCell ref="B53:H53"/>
  </mergeCells>
  <pageMargins left="0.7" right="0.7" top="0.75" bottom="0.75" header="0.3" footer="0.3"/>
  <pageSetup orientation="portrait" paperSize="9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Цыренжапов Булат Солбонович</dc:creator>
  <dcterms:created xmlns:dcterms="http://purl.org/dc/terms/" xmlns:xsi="http://www.w3.org/2001/XMLSchema-instance" xsi:type="dcterms:W3CDTF">2022-04-25T07:21:21Z</dcterms:created>
  <dcterms:modified xmlns:dcterms="http://purl.org/dc/terms/" xmlns:xsi="http://www.w3.org/2001/XMLSchema-instance" xsi:type="dcterms:W3CDTF">2023-01-26T12:54:19Z</dcterms:modified>
  <cp:lastModifiedBy>Цыренжапов Булат Солбонович</cp:lastModifiedBy>
</cp:coreProperties>
</file>